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0" yWindow="30" windowWidth="12060" windowHeight="11760"/>
  </bookViews>
  <sheets>
    <sheet name="смета 2021" sheetId="1" r:id="rId1"/>
  </sheets>
  <calcPr calcId="145621"/>
</workbook>
</file>

<file path=xl/calcChain.xml><?xml version="1.0" encoding="utf-8"?>
<calcChain xmlns="http://schemas.openxmlformats.org/spreadsheetml/2006/main">
  <c r="C8" i="1" l="1"/>
  <c r="C56" i="1"/>
  <c r="C54" i="1" s="1"/>
  <c r="C52" i="1"/>
  <c r="C23" i="1"/>
  <c r="C21" i="1" s="1"/>
  <c r="C5" i="1" l="1"/>
  <c r="C49" i="1"/>
  <c r="C6" i="1" s="1"/>
  <c r="B11" i="1" l="1"/>
  <c r="B9" i="1"/>
</calcChain>
</file>

<file path=xl/sharedStrings.xml><?xml version="1.0" encoding="utf-8"?>
<sst xmlns="http://schemas.openxmlformats.org/spreadsheetml/2006/main" count="69" uniqueCount="69">
  <si>
    <t>ТСЖ "Ярославский 14"</t>
  </si>
  <si>
    <t>Общая жилая площадь дома 10456 м2 (нежилые - 534,8 кв м, жилые 9921,2 кв м)</t>
  </si>
  <si>
    <t>Обслуживание общего им-ва дома</t>
  </si>
  <si>
    <t>Обслуживание СКД</t>
  </si>
  <si>
    <t>Уборка дома и территории</t>
  </si>
  <si>
    <t>Обслуживание асппз</t>
  </si>
  <si>
    <t>ООО "ПАКТ" обсл антенны</t>
  </si>
  <si>
    <t>Обсл. кабельного ТВ</t>
  </si>
  <si>
    <t>Плата за текущий  ремонт</t>
  </si>
  <si>
    <t>ООО "Вирджиния" - замена ковриков</t>
  </si>
  <si>
    <t>Обслуживание лифтов</t>
  </si>
  <si>
    <t>ООО "Интеграл" -обсл лифтов</t>
  </si>
  <si>
    <t>оосвидетельствование лифтов</t>
  </si>
  <si>
    <t>страховка ГО лифтов</t>
  </si>
  <si>
    <t>ЗП бухгалтера</t>
  </si>
  <si>
    <t>налоги на ФОТ бухгалтера</t>
  </si>
  <si>
    <t>э/э</t>
  </si>
  <si>
    <t>оплата за газ</t>
  </si>
  <si>
    <t>усл управления</t>
  </si>
  <si>
    <t>ООО "Профмастер" то паркинга</t>
  </si>
  <si>
    <t>ООО "Сиверс" ТО котельной</t>
  </si>
  <si>
    <t>обслуж. вентиляции ООО "Эльтон"</t>
  </si>
  <si>
    <t>мытье остекления лоджий</t>
  </si>
  <si>
    <t>Обслуж.приборов учета</t>
  </si>
  <si>
    <t>ООО "СКК"- услуги диспетчерской связи</t>
  </si>
  <si>
    <t>ООО "СКК" - уборка паркинга</t>
  </si>
  <si>
    <t xml:space="preserve"> ООО "Гелиос" обсл АСППЗ</t>
  </si>
  <si>
    <t>ООО "СКК" - услуги  диспетчерской службы</t>
  </si>
  <si>
    <t xml:space="preserve"> ООО "Профмастер"-то дома</t>
  </si>
  <si>
    <t>аренда и обслужив ккт</t>
  </si>
  <si>
    <t>ООО "Эльтон"- обсл  и ремонт СКД и в/набл+вентил 1/2 и ремонт СКД</t>
  </si>
  <si>
    <t>ИП Куранова юридич услуги, госпошлина</t>
  </si>
  <si>
    <t>ремонт ворот (Северные врата)</t>
  </si>
  <si>
    <t>Обсл. АСППЗ (Гелиос)</t>
  </si>
  <si>
    <t>ООО "СКК" уборка дома и территор, услуги садовницы</t>
  </si>
  <si>
    <t>Договор с Управляющим домом</t>
  </si>
  <si>
    <t>ООО"Баярд"-обслуж пож газопровода</t>
  </si>
  <si>
    <t>мелкие ремонтные работы</t>
  </si>
  <si>
    <t>ИП Батулов мытье лоджий</t>
  </si>
  <si>
    <t>хоз инв, цветы, земля, удобр</t>
  </si>
  <si>
    <t>Материалы для ремонта инженерных систем дома, фасада, кровли</t>
  </si>
  <si>
    <t>ПО по начислению ком. платежей, Информац.-консульт. Усл Сопровождение сайта и /ГИС ЖКХ, канц товары</t>
  </si>
  <si>
    <t>банковское обсл.</t>
  </si>
  <si>
    <t>резервный фонд паркинга</t>
  </si>
  <si>
    <t>покраска забора</t>
  </si>
  <si>
    <t>ремонт фасада</t>
  </si>
  <si>
    <t xml:space="preserve">ремонт холлов </t>
  </si>
  <si>
    <t>Смета доходов и расходов на 2021г</t>
  </si>
  <si>
    <t>Взнос на ремонт фасада</t>
  </si>
  <si>
    <t>установка заземления для труб в подвале</t>
  </si>
  <si>
    <t>дизайн проект холлов</t>
  </si>
  <si>
    <t>промывка теплообменники</t>
  </si>
  <si>
    <t>Целевые взносы  на cодержание и ремонт:</t>
  </si>
  <si>
    <t>Обслуживание газовой котельной</t>
  </si>
  <si>
    <t>Взнос на содержание диспетчеризации</t>
  </si>
  <si>
    <t>Взнос на  АУР, всего</t>
  </si>
  <si>
    <t>Взносы на содержание Паркинга, всего</t>
  </si>
  <si>
    <t>целевой взнос на содержание паркинга</t>
  </si>
  <si>
    <t>целевой взнос на ремонт покрытия пола паркинга</t>
  </si>
  <si>
    <t>Расходы на ремонт паркинга, всего</t>
  </si>
  <si>
    <t>взнос в резервный фонд</t>
  </si>
  <si>
    <t>Расходы на АУР, всего</t>
  </si>
  <si>
    <t>Всего за год целевых взносов</t>
  </si>
  <si>
    <t xml:space="preserve">Всего за год расходов </t>
  </si>
  <si>
    <t>Расходование средств  на содержание и ремонт всего:</t>
  </si>
  <si>
    <t>Усл связи</t>
  </si>
  <si>
    <t>Ремонт системы ХВС</t>
  </si>
  <si>
    <t>Расходы на содержание диспетчерской, всего</t>
  </si>
  <si>
    <t>ремонт пола паркинга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</si>
</sst>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4" fontId="2" fillId="0" borderId="4" xfId="0" applyNumberFormat="1" applyFont="1" applyFill="1" applyBorder="1"/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4" fontId="6" fillId="0" borderId="0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4" fontId="5" fillId="0" borderId="0" xfId="0" applyNumberFormat="1" applyFont="1" applyFill="1" applyBorder="1"/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4" fontId="6" fillId="0" borderId="2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0" xfId="0" applyFont="1" applyFill="1" applyBorder="1"/>
    <xf numFmtId="0" fontId="2" fillId="0" borderId="6" xfId="0" applyFont="1" applyFill="1" applyBorder="1" applyAlignment="1">
      <alignment wrapText="1"/>
    </xf>
    <xf numFmtId="0" fontId="3" fillId="0" borderId="1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/>
    <xf numFmtId="0" fontId="3" fillId="0" borderId="10" xfId="0" applyFont="1" applyFill="1" applyBorder="1"/>
    <xf numFmtId="4" fontId="3" fillId="0" borderId="2" xfId="0" applyNumberFormat="1" applyFont="1" applyFill="1" applyBorder="1"/>
    <xf numFmtId="0" fontId="8" fillId="0" borderId="9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/>
    <xf numFmtId="0" fontId="2" fillId="0" borderId="7" xfId="0" applyFont="1" applyFill="1" applyBorder="1" applyAlignment="1">
      <alignment vertical="center" wrapText="1"/>
    </xf>
    <xf numFmtId="4" fontId="10" fillId="0" borderId="2" xfId="0" applyNumberFormat="1" applyFont="1" applyFill="1" applyBorder="1"/>
    <xf numFmtId="0" fontId="5" fillId="0" borderId="1" xfId="0" applyFont="1" applyFill="1" applyBorder="1" applyAlignment="1">
      <alignment wrapText="1"/>
    </xf>
    <xf numFmtId="4" fontId="2" fillId="0" borderId="2" xfId="0" applyNumberFormat="1" applyFont="1" applyFill="1" applyBorder="1"/>
    <xf numFmtId="4" fontId="2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" fontId="12" fillId="0" borderId="2" xfId="0" applyNumberFormat="1" applyFont="1" applyFill="1" applyBorder="1"/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4" fontId="3" fillId="0" borderId="0" xfId="0" applyNumberFormat="1" applyFont="1" applyFill="1" applyAlignment="1"/>
    <xf numFmtId="0" fontId="4" fillId="0" borderId="0" xfId="0" applyFont="1" applyFill="1" applyAlignment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5" sqref="A5"/>
    </sheetView>
  </sheetViews>
  <sheetFormatPr defaultRowHeight="15.75" x14ac:dyDescent="0.25"/>
  <cols>
    <col min="1" max="1" width="78.140625" style="2" customWidth="1"/>
    <col min="2" max="2" width="13.7109375" style="1" hidden="1" customWidth="1"/>
    <col min="3" max="3" width="22.28515625" style="1" customWidth="1"/>
    <col min="4" max="211" width="9.140625" style="2"/>
    <col min="212" max="212" width="14.85546875" style="2" customWidth="1"/>
    <col min="213" max="213" width="9.140625" style="2" customWidth="1"/>
    <col min="214" max="214" width="15.42578125" style="2" customWidth="1"/>
    <col min="215" max="216" width="16.28515625" style="2" customWidth="1"/>
    <col min="217" max="217" width="35.7109375" style="2" customWidth="1"/>
    <col min="218" max="218" width="0" style="2" hidden="1" customWidth="1"/>
    <col min="219" max="219" width="24.42578125" style="2" customWidth="1"/>
    <col min="220" max="220" width="21" style="2" customWidth="1"/>
    <col min="221" max="467" width="9.140625" style="2"/>
    <col min="468" max="468" width="14.85546875" style="2" customWidth="1"/>
    <col min="469" max="469" width="9.140625" style="2" customWidth="1"/>
    <col min="470" max="470" width="15.42578125" style="2" customWidth="1"/>
    <col min="471" max="472" width="16.28515625" style="2" customWidth="1"/>
    <col min="473" max="473" width="35.7109375" style="2" customWidth="1"/>
    <col min="474" max="474" width="0" style="2" hidden="1" customWidth="1"/>
    <col min="475" max="475" width="24.42578125" style="2" customWidth="1"/>
    <col min="476" max="476" width="21" style="2" customWidth="1"/>
    <col min="477" max="723" width="9.140625" style="2"/>
    <col min="724" max="724" width="14.85546875" style="2" customWidth="1"/>
    <col min="725" max="725" width="9.140625" style="2" customWidth="1"/>
    <col min="726" max="726" width="15.42578125" style="2" customWidth="1"/>
    <col min="727" max="728" width="16.28515625" style="2" customWidth="1"/>
    <col min="729" max="729" width="35.7109375" style="2" customWidth="1"/>
    <col min="730" max="730" width="0" style="2" hidden="1" customWidth="1"/>
    <col min="731" max="731" width="24.42578125" style="2" customWidth="1"/>
    <col min="732" max="732" width="21" style="2" customWidth="1"/>
    <col min="733" max="979" width="9.140625" style="2"/>
    <col min="980" max="980" width="14.85546875" style="2" customWidth="1"/>
    <col min="981" max="981" width="9.140625" style="2" customWidth="1"/>
    <col min="982" max="982" width="15.42578125" style="2" customWidth="1"/>
    <col min="983" max="984" width="16.28515625" style="2" customWidth="1"/>
    <col min="985" max="985" width="35.7109375" style="2" customWidth="1"/>
    <col min="986" max="986" width="0" style="2" hidden="1" customWidth="1"/>
    <col min="987" max="987" width="24.42578125" style="2" customWidth="1"/>
    <col min="988" max="988" width="21" style="2" customWidth="1"/>
    <col min="989" max="1235" width="9.140625" style="2"/>
    <col min="1236" max="1236" width="14.85546875" style="2" customWidth="1"/>
    <col min="1237" max="1237" width="9.140625" style="2" customWidth="1"/>
    <col min="1238" max="1238" width="15.42578125" style="2" customWidth="1"/>
    <col min="1239" max="1240" width="16.28515625" style="2" customWidth="1"/>
    <col min="1241" max="1241" width="35.7109375" style="2" customWidth="1"/>
    <col min="1242" max="1242" width="0" style="2" hidden="1" customWidth="1"/>
    <col min="1243" max="1243" width="24.42578125" style="2" customWidth="1"/>
    <col min="1244" max="1244" width="21" style="2" customWidth="1"/>
    <col min="1245" max="1491" width="9.140625" style="2"/>
    <col min="1492" max="1492" width="14.85546875" style="2" customWidth="1"/>
    <col min="1493" max="1493" width="9.140625" style="2" customWidth="1"/>
    <col min="1494" max="1494" width="15.42578125" style="2" customWidth="1"/>
    <col min="1495" max="1496" width="16.28515625" style="2" customWidth="1"/>
    <col min="1497" max="1497" width="35.7109375" style="2" customWidth="1"/>
    <col min="1498" max="1498" width="0" style="2" hidden="1" customWidth="1"/>
    <col min="1499" max="1499" width="24.42578125" style="2" customWidth="1"/>
    <col min="1500" max="1500" width="21" style="2" customWidth="1"/>
    <col min="1501" max="1747" width="9.140625" style="2"/>
    <col min="1748" max="1748" width="14.85546875" style="2" customWidth="1"/>
    <col min="1749" max="1749" width="9.140625" style="2" customWidth="1"/>
    <col min="1750" max="1750" width="15.42578125" style="2" customWidth="1"/>
    <col min="1751" max="1752" width="16.28515625" style="2" customWidth="1"/>
    <col min="1753" max="1753" width="35.7109375" style="2" customWidth="1"/>
    <col min="1754" max="1754" width="0" style="2" hidden="1" customWidth="1"/>
    <col min="1755" max="1755" width="24.42578125" style="2" customWidth="1"/>
    <col min="1756" max="1756" width="21" style="2" customWidth="1"/>
    <col min="1757" max="2003" width="9.140625" style="2"/>
    <col min="2004" max="2004" width="14.85546875" style="2" customWidth="1"/>
    <col min="2005" max="2005" width="9.140625" style="2" customWidth="1"/>
    <col min="2006" max="2006" width="15.42578125" style="2" customWidth="1"/>
    <col min="2007" max="2008" width="16.28515625" style="2" customWidth="1"/>
    <col min="2009" max="2009" width="35.7109375" style="2" customWidth="1"/>
    <col min="2010" max="2010" width="0" style="2" hidden="1" customWidth="1"/>
    <col min="2011" max="2011" width="24.42578125" style="2" customWidth="1"/>
    <col min="2012" max="2012" width="21" style="2" customWidth="1"/>
    <col min="2013" max="2259" width="9.140625" style="2"/>
    <col min="2260" max="2260" width="14.85546875" style="2" customWidth="1"/>
    <col min="2261" max="2261" width="9.140625" style="2" customWidth="1"/>
    <col min="2262" max="2262" width="15.42578125" style="2" customWidth="1"/>
    <col min="2263" max="2264" width="16.28515625" style="2" customWidth="1"/>
    <col min="2265" max="2265" width="35.7109375" style="2" customWidth="1"/>
    <col min="2266" max="2266" width="0" style="2" hidden="1" customWidth="1"/>
    <col min="2267" max="2267" width="24.42578125" style="2" customWidth="1"/>
    <col min="2268" max="2268" width="21" style="2" customWidth="1"/>
    <col min="2269" max="2515" width="9.140625" style="2"/>
    <col min="2516" max="2516" width="14.85546875" style="2" customWidth="1"/>
    <col min="2517" max="2517" width="9.140625" style="2" customWidth="1"/>
    <col min="2518" max="2518" width="15.42578125" style="2" customWidth="1"/>
    <col min="2519" max="2520" width="16.28515625" style="2" customWidth="1"/>
    <col min="2521" max="2521" width="35.7109375" style="2" customWidth="1"/>
    <col min="2522" max="2522" width="0" style="2" hidden="1" customWidth="1"/>
    <col min="2523" max="2523" width="24.42578125" style="2" customWidth="1"/>
    <col min="2524" max="2524" width="21" style="2" customWidth="1"/>
    <col min="2525" max="2771" width="9.140625" style="2"/>
    <col min="2772" max="2772" width="14.85546875" style="2" customWidth="1"/>
    <col min="2773" max="2773" width="9.140625" style="2" customWidth="1"/>
    <col min="2774" max="2774" width="15.42578125" style="2" customWidth="1"/>
    <col min="2775" max="2776" width="16.28515625" style="2" customWidth="1"/>
    <col min="2777" max="2777" width="35.7109375" style="2" customWidth="1"/>
    <col min="2778" max="2778" width="0" style="2" hidden="1" customWidth="1"/>
    <col min="2779" max="2779" width="24.42578125" style="2" customWidth="1"/>
    <col min="2780" max="2780" width="21" style="2" customWidth="1"/>
    <col min="2781" max="3027" width="9.140625" style="2"/>
    <col min="3028" max="3028" width="14.85546875" style="2" customWidth="1"/>
    <col min="3029" max="3029" width="9.140625" style="2" customWidth="1"/>
    <col min="3030" max="3030" width="15.42578125" style="2" customWidth="1"/>
    <col min="3031" max="3032" width="16.28515625" style="2" customWidth="1"/>
    <col min="3033" max="3033" width="35.7109375" style="2" customWidth="1"/>
    <col min="3034" max="3034" width="0" style="2" hidden="1" customWidth="1"/>
    <col min="3035" max="3035" width="24.42578125" style="2" customWidth="1"/>
    <col min="3036" max="3036" width="21" style="2" customWidth="1"/>
    <col min="3037" max="3283" width="9.140625" style="2"/>
    <col min="3284" max="3284" width="14.85546875" style="2" customWidth="1"/>
    <col min="3285" max="3285" width="9.140625" style="2" customWidth="1"/>
    <col min="3286" max="3286" width="15.42578125" style="2" customWidth="1"/>
    <col min="3287" max="3288" width="16.28515625" style="2" customWidth="1"/>
    <col min="3289" max="3289" width="35.7109375" style="2" customWidth="1"/>
    <col min="3290" max="3290" width="0" style="2" hidden="1" customWidth="1"/>
    <col min="3291" max="3291" width="24.42578125" style="2" customWidth="1"/>
    <col min="3292" max="3292" width="21" style="2" customWidth="1"/>
    <col min="3293" max="3539" width="9.140625" style="2"/>
    <col min="3540" max="3540" width="14.85546875" style="2" customWidth="1"/>
    <col min="3541" max="3541" width="9.140625" style="2" customWidth="1"/>
    <col min="3542" max="3542" width="15.42578125" style="2" customWidth="1"/>
    <col min="3543" max="3544" width="16.28515625" style="2" customWidth="1"/>
    <col min="3545" max="3545" width="35.7109375" style="2" customWidth="1"/>
    <col min="3546" max="3546" width="0" style="2" hidden="1" customWidth="1"/>
    <col min="3547" max="3547" width="24.42578125" style="2" customWidth="1"/>
    <col min="3548" max="3548" width="21" style="2" customWidth="1"/>
    <col min="3549" max="3795" width="9.140625" style="2"/>
    <col min="3796" max="3796" width="14.85546875" style="2" customWidth="1"/>
    <col min="3797" max="3797" width="9.140625" style="2" customWidth="1"/>
    <col min="3798" max="3798" width="15.42578125" style="2" customWidth="1"/>
    <col min="3799" max="3800" width="16.28515625" style="2" customWidth="1"/>
    <col min="3801" max="3801" width="35.7109375" style="2" customWidth="1"/>
    <col min="3802" max="3802" width="0" style="2" hidden="1" customWidth="1"/>
    <col min="3803" max="3803" width="24.42578125" style="2" customWidth="1"/>
    <col min="3804" max="3804" width="21" style="2" customWidth="1"/>
    <col min="3805" max="4051" width="9.140625" style="2"/>
    <col min="4052" max="4052" width="14.85546875" style="2" customWidth="1"/>
    <col min="4053" max="4053" width="9.140625" style="2" customWidth="1"/>
    <col min="4054" max="4054" width="15.42578125" style="2" customWidth="1"/>
    <col min="4055" max="4056" width="16.28515625" style="2" customWidth="1"/>
    <col min="4057" max="4057" width="35.7109375" style="2" customWidth="1"/>
    <col min="4058" max="4058" width="0" style="2" hidden="1" customWidth="1"/>
    <col min="4059" max="4059" width="24.42578125" style="2" customWidth="1"/>
    <col min="4060" max="4060" width="21" style="2" customWidth="1"/>
    <col min="4061" max="4307" width="9.140625" style="2"/>
    <col min="4308" max="4308" width="14.85546875" style="2" customWidth="1"/>
    <col min="4309" max="4309" width="9.140625" style="2" customWidth="1"/>
    <col min="4310" max="4310" width="15.42578125" style="2" customWidth="1"/>
    <col min="4311" max="4312" width="16.28515625" style="2" customWidth="1"/>
    <col min="4313" max="4313" width="35.7109375" style="2" customWidth="1"/>
    <col min="4314" max="4314" width="0" style="2" hidden="1" customWidth="1"/>
    <col min="4315" max="4315" width="24.42578125" style="2" customWidth="1"/>
    <col min="4316" max="4316" width="21" style="2" customWidth="1"/>
    <col min="4317" max="4563" width="9.140625" style="2"/>
    <col min="4564" max="4564" width="14.85546875" style="2" customWidth="1"/>
    <col min="4565" max="4565" width="9.140625" style="2" customWidth="1"/>
    <col min="4566" max="4566" width="15.42578125" style="2" customWidth="1"/>
    <col min="4567" max="4568" width="16.28515625" style="2" customWidth="1"/>
    <col min="4569" max="4569" width="35.7109375" style="2" customWidth="1"/>
    <col min="4570" max="4570" width="0" style="2" hidden="1" customWidth="1"/>
    <col min="4571" max="4571" width="24.42578125" style="2" customWidth="1"/>
    <col min="4572" max="4572" width="21" style="2" customWidth="1"/>
    <col min="4573" max="4819" width="9.140625" style="2"/>
    <col min="4820" max="4820" width="14.85546875" style="2" customWidth="1"/>
    <col min="4821" max="4821" width="9.140625" style="2" customWidth="1"/>
    <col min="4822" max="4822" width="15.42578125" style="2" customWidth="1"/>
    <col min="4823" max="4824" width="16.28515625" style="2" customWidth="1"/>
    <col min="4825" max="4825" width="35.7109375" style="2" customWidth="1"/>
    <col min="4826" max="4826" width="0" style="2" hidden="1" customWidth="1"/>
    <col min="4827" max="4827" width="24.42578125" style="2" customWidth="1"/>
    <col min="4828" max="4828" width="21" style="2" customWidth="1"/>
    <col min="4829" max="5075" width="9.140625" style="2"/>
    <col min="5076" max="5076" width="14.85546875" style="2" customWidth="1"/>
    <col min="5077" max="5077" width="9.140625" style="2" customWidth="1"/>
    <col min="5078" max="5078" width="15.42578125" style="2" customWidth="1"/>
    <col min="5079" max="5080" width="16.28515625" style="2" customWidth="1"/>
    <col min="5081" max="5081" width="35.7109375" style="2" customWidth="1"/>
    <col min="5082" max="5082" width="0" style="2" hidden="1" customWidth="1"/>
    <col min="5083" max="5083" width="24.42578125" style="2" customWidth="1"/>
    <col min="5084" max="5084" width="21" style="2" customWidth="1"/>
    <col min="5085" max="5331" width="9.140625" style="2"/>
    <col min="5332" max="5332" width="14.85546875" style="2" customWidth="1"/>
    <col min="5333" max="5333" width="9.140625" style="2" customWidth="1"/>
    <col min="5334" max="5334" width="15.42578125" style="2" customWidth="1"/>
    <col min="5335" max="5336" width="16.28515625" style="2" customWidth="1"/>
    <col min="5337" max="5337" width="35.7109375" style="2" customWidth="1"/>
    <col min="5338" max="5338" width="0" style="2" hidden="1" customWidth="1"/>
    <col min="5339" max="5339" width="24.42578125" style="2" customWidth="1"/>
    <col min="5340" max="5340" width="21" style="2" customWidth="1"/>
    <col min="5341" max="5587" width="9.140625" style="2"/>
    <col min="5588" max="5588" width="14.85546875" style="2" customWidth="1"/>
    <col min="5589" max="5589" width="9.140625" style="2" customWidth="1"/>
    <col min="5590" max="5590" width="15.42578125" style="2" customWidth="1"/>
    <col min="5591" max="5592" width="16.28515625" style="2" customWidth="1"/>
    <col min="5593" max="5593" width="35.7109375" style="2" customWidth="1"/>
    <col min="5594" max="5594" width="0" style="2" hidden="1" customWidth="1"/>
    <col min="5595" max="5595" width="24.42578125" style="2" customWidth="1"/>
    <col min="5596" max="5596" width="21" style="2" customWidth="1"/>
    <col min="5597" max="5843" width="9.140625" style="2"/>
    <col min="5844" max="5844" width="14.85546875" style="2" customWidth="1"/>
    <col min="5845" max="5845" width="9.140625" style="2" customWidth="1"/>
    <col min="5846" max="5846" width="15.42578125" style="2" customWidth="1"/>
    <col min="5847" max="5848" width="16.28515625" style="2" customWidth="1"/>
    <col min="5849" max="5849" width="35.7109375" style="2" customWidth="1"/>
    <col min="5850" max="5850" width="0" style="2" hidden="1" customWidth="1"/>
    <col min="5851" max="5851" width="24.42578125" style="2" customWidth="1"/>
    <col min="5852" max="5852" width="21" style="2" customWidth="1"/>
    <col min="5853" max="6099" width="9.140625" style="2"/>
    <col min="6100" max="6100" width="14.85546875" style="2" customWidth="1"/>
    <col min="6101" max="6101" width="9.140625" style="2" customWidth="1"/>
    <col min="6102" max="6102" width="15.42578125" style="2" customWidth="1"/>
    <col min="6103" max="6104" width="16.28515625" style="2" customWidth="1"/>
    <col min="6105" max="6105" width="35.7109375" style="2" customWidth="1"/>
    <col min="6106" max="6106" width="0" style="2" hidden="1" customWidth="1"/>
    <col min="6107" max="6107" width="24.42578125" style="2" customWidth="1"/>
    <col min="6108" max="6108" width="21" style="2" customWidth="1"/>
    <col min="6109" max="6355" width="9.140625" style="2"/>
    <col min="6356" max="6356" width="14.85546875" style="2" customWidth="1"/>
    <col min="6357" max="6357" width="9.140625" style="2" customWidth="1"/>
    <col min="6358" max="6358" width="15.42578125" style="2" customWidth="1"/>
    <col min="6359" max="6360" width="16.28515625" style="2" customWidth="1"/>
    <col min="6361" max="6361" width="35.7109375" style="2" customWidth="1"/>
    <col min="6362" max="6362" width="0" style="2" hidden="1" customWidth="1"/>
    <col min="6363" max="6363" width="24.42578125" style="2" customWidth="1"/>
    <col min="6364" max="6364" width="21" style="2" customWidth="1"/>
    <col min="6365" max="6611" width="9.140625" style="2"/>
    <col min="6612" max="6612" width="14.85546875" style="2" customWidth="1"/>
    <col min="6613" max="6613" width="9.140625" style="2" customWidth="1"/>
    <col min="6614" max="6614" width="15.42578125" style="2" customWidth="1"/>
    <col min="6615" max="6616" width="16.28515625" style="2" customWidth="1"/>
    <col min="6617" max="6617" width="35.7109375" style="2" customWidth="1"/>
    <col min="6618" max="6618" width="0" style="2" hidden="1" customWidth="1"/>
    <col min="6619" max="6619" width="24.42578125" style="2" customWidth="1"/>
    <col min="6620" max="6620" width="21" style="2" customWidth="1"/>
    <col min="6621" max="6867" width="9.140625" style="2"/>
    <col min="6868" max="6868" width="14.85546875" style="2" customWidth="1"/>
    <col min="6869" max="6869" width="9.140625" style="2" customWidth="1"/>
    <col min="6870" max="6870" width="15.42578125" style="2" customWidth="1"/>
    <col min="6871" max="6872" width="16.28515625" style="2" customWidth="1"/>
    <col min="6873" max="6873" width="35.7109375" style="2" customWidth="1"/>
    <col min="6874" max="6874" width="0" style="2" hidden="1" customWidth="1"/>
    <col min="6875" max="6875" width="24.42578125" style="2" customWidth="1"/>
    <col min="6876" max="6876" width="21" style="2" customWidth="1"/>
    <col min="6877" max="7123" width="9.140625" style="2"/>
    <col min="7124" max="7124" width="14.85546875" style="2" customWidth="1"/>
    <col min="7125" max="7125" width="9.140625" style="2" customWidth="1"/>
    <col min="7126" max="7126" width="15.42578125" style="2" customWidth="1"/>
    <col min="7127" max="7128" width="16.28515625" style="2" customWidth="1"/>
    <col min="7129" max="7129" width="35.7109375" style="2" customWidth="1"/>
    <col min="7130" max="7130" width="0" style="2" hidden="1" customWidth="1"/>
    <col min="7131" max="7131" width="24.42578125" style="2" customWidth="1"/>
    <col min="7132" max="7132" width="21" style="2" customWidth="1"/>
    <col min="7133" max="7379" width="9.140625" style="2"/>
    <col min="7380" max="7380" width="14.85546875" style="2" customWidth="1"/>
    <col min="7381" max="7381" width="9.140625" style="2" customWidth="1"/>
    <col min="7382" max="7382" width="15.42578125" style="2" customWidth="1"/>
    <col min="7383" max="7384" width="16.28515625" style="2" customWidth="1"/>
    <col min="7385" max="7385" width="35.7109375" style="2" customWidth="1"/>
    <col min="7386" max="7386" width="0" style="2" hidden="1" customWidth="1"/>
    <col min="7387" max="7387" width="24.42578125" style="2" customWidth="1"/>
    <col min="7388" max="7388" width="21" style="2" customWidth="1"/>
    <col min="7389" max="7635" width="9.140625" style="2"/>
    <col min="7636" max="7636" width="14.85546875" style="2" customWidth="1"/>
    <col min="7637" max="7637" width="9.140625" style="2" customWidth="1"/>
    <col min="7638" max="7638" width="15.42578125" style="2" customWidth="1"/>
    <col min="7639" max="7640" width="16.28515625" style="2" customWidth="1"/>
    <col min="7641" max="7641" width="35.7109375" style="2" customWidth="1"/>
    <col min="7642" max="7642" width="0" style="2" hidden="1" customWidth="1"/>
    <col min="7643" max="7643" width="24.42578125" style="2" customWidth="1"/>
    <col min="7644" max="7644" width="21" style="2" customWidth="1"/>
    <col min="7645" max="7891" width="9.140625" style="2"/>
    <col min="7892" max="7892" width="14.85546875" style="2" customWidth="1"/>
    <col min="7893" max="7893" width="9.140625" style="2" customWidth="1"/>
    <col min="7894" max="7894" width="15.42578125" style="2" customWidth="1"/>
    <col min="7895" max="7896" width="16.28515625" style="2" customWidth="1"/>
    <col min="7897" max="7897" width="35.7109375" style="2" customWidth="1"/>
    <col min="7898" max="7898" width="0" style="2" hidden="1" customWidth="1"/>
    <col min="7899" max="7899" width="24.42578125" style="2" customWidth="1"/>
    <col min="7900" max="7900" width="21" style="2" customWidth="1"/>
    <col min="7901" max="8147" width="9.140625" style="2"/>
    <col min="8148" max="8148" width="14.85546875" style="2" customWidth="1"/>
    <col min="8149" max="8149" width="9.140625" style="2" customWidth="1"/>
    <col min="8150" max="8150" width="15.42578125" style="2" customWidth="1"/>
    <col min="8151" max="8152" width="16.28515625" style="2" customWidth="1"/>
    <col min="8153" max="8153" width="35.7109375" style="2" customWidth="1"/>
    <col min="8154" max="8154" width="0" style="2" hidden="1" customWidth="1"/>
    <col min="8155" max="8155" width="24.42578125" style="2" customWidth="1"/>
    <col min="8156" max="8156" width="21" style="2" customWidth="1"/>
    <col min="8157" max="8403" width="9.140625" style="2"/>
    <col min="8404" max="8404" width="14.85546875" style="2" customWidth="1"/>
    <col min="8405" max="8405" width="9.140625" style="2" customWidth="1"/>
    <col min="8406" max="8406" width="15.42578125" style="2" customWidth="1"/>
    <col min="8407" max="8408" width="16.28515625" style="2" customWidth="1"/>
    <col min="8409" max="8409" width="35.7109375" style="2" customWidth="1"/>
    <col min="8410" max="8410" width="0" style="2" hidden="1" customWidth="1"/>
    <col min="8411" max="8411" width="24.42578125" style="2" customWidth="1"/>
    <col min="8412" max="8412" width="21" style="2" customWidth="1"/>
    <col min="8413" max="8659" width="9.140625" style="2"/>
    <col min="8660" max="8660" width="14.85546875" style="2" customWidth="1"/>
    <col min="8661" max="8661" width="9.140625" style="2" customWidth="1"/>
    <col min="8662" max="8662" width="15.42578125" style="2" customWidth="1"/>
    <col min="8663" max="8664" width="16.28515625" style="2" customWidth="1"/>
    <col min="8665" max="8665" width="35.7109375" style="2" customWidth="1"/>
    <col min="8666" max="8666" width="0" style="2" hidden="1" customWidth="1"/>
    <col min="8667" max="8667" width="24.42578125" style="2" customWidth="1"/>
    <col min="8668" max="8668" width="21" style="2" customWidth="1"/>
    <col min="8669" max="8915" width="9.140625" style="2"/>
    <col min="8916" max="8916" width="14.85546875" style="2" customWidth="1"/>
    <col min="8917" max="8917" width="9.140625" style="2" customWidth="1"/>
    <col min="8918" max="8918" width="15.42578125" style="2" customWidth="1"/>
    <col min="8919" max="8920" width="16.28515625" style="2" customWidth="1"/>
    <col min="8921" max="8921" width="35.7109375" style="2" customWidth="1"/>
    <col min="8922" max="8922" width="0" style="2" hidden="1" customWidth="1"/>
    <col min="8923" max="8923" width="24.42578125" style="2" customWidth="1"/>
    <col min="8924" max="8924" width="21" style="2" customWidth="1"/>
    <col min="8925" max="9171" width="9.140625" style="2"/>
    <col min="9172" max="9172" width="14.85546875" style="2" customWidth="1"/>
    <col min="9173" max="9173" width="9.140625" style="2" customWidth="1"/>
    <col min="9174" max="9174" width="15.42578125" style="2" customWidth="1"/>
    <col min="9175" max="9176" width="16.28515625" style="2" customWidth="1"/>
    <col min="9177" max="9177" width="35.7109375" style="2" customWidth="1"/>
    <col min="9178" max="9178" width="0" style="2" hidden="1" customWidth="1"/>
    <col min="9179" max="9179" width="24.42578125" style="2" customWidth="1"/>
    <col min="9180" max="9180" width="21" style="2" customWidth="1"/>
    <col min="9181" max="9427" width="9.140625" style="2"/>
    <col min="9428" max="9428" width="14.85546875" style="2" customWidth="1"/>
    <col min="9429" max="9429" width="9.140625" style="2" customWidth="1"/>
    <col min="9430" max="9430" width="15.42578125" style="2" customWidth="1"/>
    <col min="9431" max="9432" width="16.28515625" style="2" customWidth="1"/>
    <col min="9433" max="9433" width="35.7109375" style="2" customWidth="1"/>
    <col min="9434" max="9434" width="0" style="2" hidden="1" customWidth="1"/>
    <col min="9435" max="9435" width="24.42578125" style="2" customWidth="1"/>
    <col min="9436" max="9436" width="21" style="2" customWidth="1"/>
    <col min="9437" max="9683" width="9.140625" style="2"/>
    <col min="9684" max="9684" width="14.85546875" style="2" customWidth="1"/>
    <col min="9685" max="9685" width="9.140625" style="2" customWidth="1"/>
    <col min="9686" max="9686" width="15.42578125" style="2" customWidth="1"/>
    <col min="9687" max="9688" width="16.28515625" style="2" customWidth="1"/>
    <col min="9689" max="9689" width="35.7109375" style="2" customWidth="1"/>
    <col min="9690" max="9690" width="0" style="2" hidden="1" customWidth="1"/>
    <col min="9691" max="9691" width="24.42578125" style="2" customWidth="1"/>
    <col min="9692" max="9692" width="21" style="2" customWidth="1"/>
    <col min="9693" max="9939" width="9.140625" style="2"/>
    <col min="9940" max="9940" width="14.85546875" style="2" customWidth="1"/>
    <col min="9941" max="9941" width="9.140625" style="2" customWidth="1"/>
    <col min="9942" max="9942" width="15.42578125" style="2" customWidth="1"/>
    <col min="9943" max="9944" width="16.28515625" style="2" customWidth="1"/>
    <col min="9945" max="9945" width="35.7109375" style="2" customWidth="1"/>
    <col min="9946" max="9946" width="0" style="2" hidden="1" customWidth="1"/>
    <col min="9947" max="9947" width="24.42578125" style="2" customWidth="1"/>
    <col min="9948" max="9948" width="21" style="2" customWidth="1"/>
    <col min="9949" max="10195" width="9.140625" style="2"/>
    <col min="10196" max="10196" width="14.85546875" style="2" customWidth="1"/>
    <col min="10197" max="10197" width="9.140625" style="2" customWidth="1"/>
    <col min="10198" max="10198" width="15.42578125" style="2" customWidth="1"/>
    <col min="10199" max="10200" width="16.28515625" style="2" customWidth="1"/>
    <col min="10201" max="10201" width="35.7109375" style="2" customWidth="1"/>
    <col min="10202" max="10202" width="0" style="2" hidden="1" customWidth="1"/>
    <col min="10203" max="10203" width="24.42578125" style="2" customWidth="1"/>
    <col min="10204" max="10204" width="21" style="2" customWidth="1"/>
    <col min="10205" max="10451" width="9.140625" style="2"/>
    <col min="10452" max="10452" width="14.85546875" style="2" customWidth="1"/>
    <col min="10453" max="10453" width="9.140625" style="2" customWidth="1"/>
    <col min="10454" max="10454" width="15.42578125" style="2" customWidth="1"/>
    <col min="10455" max="10456" width="16.28515625" style="2" customWidth="1"/>
    <col min="10457" max="10457" width="35.7109375" style="2" customWidth="1"/>
    <col min="10458" max="10458" width="0" style="2" hidden="1" customWidth="1"/>
    <col min="10459" max="10459" width="24.42578125" style="2" customWidth="1"/>
    <col min="10460" max="10460" width="21" style="2" customWidth="1"/>
    <col min="10461" max="10707" width="9.140625" style="2"/>
    <col min="10708" max="10708" width="14.85546875" style="2" customWidth="1"/>
    <col min="10709" max="10709" width="9.140625" style="2" customWidth="1"/>
    <col min="10710" max="10710" width="15.42578125" style="2" customWidth="1"/>
    <col min="10711" max="10712" width="16.28515625" style="2" customWidth="1"/>
    <col min="10713" max="10713" width="35.7109375" style="2" customWidth="1"/>
    <col min="10714" max="10714" width="0" style="2" hidden="1" customWidth="1"/>
    <col min="10715" max="10715" width="24.42578125" style="2" customWidth="1"/>
    <col min="10716" max="10716" width="21" style="2" customWidth="1"/>
    <col min="10717" max="10963" width="9.140625" style="2"/>
    <col min="10964" max="10964" width="14.85546875" style="2" customWidth="1"/>
    <col min="10965" max="10965" width="9.140625" style="2" customWidth="1"/>
    <col min="10966" max="10966" width="15.42578125" style="2" customWidth="1"/>
    <col min="10967" max="10968" width="16.28515625" style="2" customWidth="1"/>
    <col min="10969" max="10969" width="35.7109375" style="2" customWidth="1"/>
    <col min="10970" max="10970" width="0" style="2" hidden="1" customWidth="1"/>
    <col min="10971" max="10971" width="24.42578125" style="2" customWidth="1"/>
    <col min="10972" max="10972" width="21" style="2" customWidth="1"/>
    <col min="10973" max="11219" width="9.140625" style="2"/>
    <col min="11220" max="11220" width="14.85546875" style="2" customWidth="1"/>
    <col min="11221" max="11221" width="9.140625" style="2" customWidth="1"/>
    <col min="11222" max="11222" width="15.42578125" style="2" customWidth="1"/>
    <col min="11223" max="11224" width="16.28515625" style="2" customWidth="1"/>
    <col min="11225" max="11225" width="35.7109375" style="2" customWidth="1"/>
    <col min="11226" max="11226" width="0" style="2" hidden="1" customWidth="1"/>
    <col min="11227" max="11227" width="24.42578125" style="2" customWidth="1"/>
    <col min="11228" max="11228" width="21" style="2" customWidth="1"/>
    <col min="11229" max="11475" width="9.140625" style="2"/>
    <col min="11476" max="11476" width="14.85546875" style="2" customWidth="1"/>
    <col min="11477" max="11477" width="9.140625" style="2" customWidth="1"/>
    <col min="11478" max="11478" width="15.42578125" style="2" customWidth="1"/>
    <col min="11479" max="11480" width="16.28515625" style="2" customWidth="1"/>
    <col min="11481" max="11481" width="35.7109375" style="2" customWidth="1"/>
    <col min="11482" max="11482" width="0" style="2" hidden="1" customWidth="1"/>
    <col min="11483" max="11483" width="24.42578125" style="2" customWidth="1"/>
    <col min="11484" max="11484" width="21" style="2" customWidth="1"/>
    <col min="11485" max="11731" width="9.140625" style="2"/>
    <col min="11732" max="11732" width="14.85546875" style="2" customWidth="1"/>
    <col min="11733" max="11733" width="9.140625" style="2" customWidth="1"/>
    <col min="11734" max="11734" width="15.42578125" style="2" customWidth="1"/>
    <col min="11735" max="11736" width="16.28515625" style="2" customWidth="1"/>
    <col min="11737" max="11737" width="35.7109375" style="2" customWidth="1"/>
    <col min="11738" max="11738" width="0" style="2" hidden="1" customWidth="1"/>
    <col min="11739" max="11739" width="24.42578125" style="2" customWidth="1"/>
    <col min="11740" max="11740" width="21" style="2" customWidth="1"/>
    <col min="11741" max="11987" width="9.140625" style="2"/>
    <col min="11988" max="11988" width="14.85546875" style="2" customWidth="1"/>
    <col min="11989" max="11989" width="9.140625" style="2" customWidth="1"/>
    <col min="11990" max="11990" width="15.42578125" style="2" customWidth="1"/>
    <col min="11991" max="11992" width="16.28515625" style="2" customWidth="1"/>
    <col min="11993" max="11993" width="35.7109375" style="2" customWidth="1"/>
    <col min="11994" max="11994" width="0" style="2" hidden="1" customWidth="1"/>
    <col min="11995" max="11995" width="24.42578125" style="2" customWidth="1"/>
    <col min="11996" max="11996" width="21" style="2" customWidth="1"/>
    <col min="11997" max="12243" width="9.140625" style="2"/>
    <col min="12244" max="12244" width="14.85546875" style="2" customWidth="1"/>
    <col min="12245" max="12245" width="9.140625" style="2" customWidth="1"/>
    <col min="12246" max="12246" width="15.42578125" style="2" customWidth="1"/>
    <col min="12247" max="12248" width="16.28515625" style="2" customWidth="1"/>
    <col min="12249" max="12249" width="35.7109375" style="2" customWidth="1"/>
    <col min="12250" max="12250" width="0" style="2" hidden="1" customWidth="1"/>
    <col min="12251" max="12251" width="24.42578125" style="2" customWidth="1"/>
    <col min="12252" max="12252" width="21" style="2" customWidth="1"/>
    <col min="12253" max="12499" width="9.140625" style="2"/>
    <col min="12500" max="12500" width="14.85546875" style="2" customWidth="1"/>
    <col min="12501" max="12501" width="9.140625" style="2" customWidth="1"/>
    <col min="12502" max="12502" width="15.42578125" style="2" customWidth="1"/>
    <col min="12503" max="12504" width="16.28515625" style="2" customWidth="1"/>
    <col min="12505" max="12505" width="35.7109375" style="2" customWidth="1"/>
    <col min="12506" max="12506" width="0" style="2" hidden="1" customWidth="1"/>
    <col min="12507" max="12507" width="24.42578125" style="2" customWidth="1"/>
    <col min="12508" max="12508" width="21" style="2" customWidth="1"/>
    <col min="12509" max="12755" width="9.140625" style="2"/>
    <col min="12756" max="12756" width="14.85546875" style="2" customWidth="1"/>
    <col min="12757" max="12757" width="9.140625" style="2" customWidth="1"/>
    <col min="12758" max="12758" width="15.42578125" style="2" customWidth="1"/>
    <col min="12759" max="12760" width="16.28515625" style="2" customWidth="1"/>
    <col min="12761" max="12761" width="35.7109375" style="2" customWidth="1"/>
    <col min="12762" max="12762" width="0" style="2" hidden="1" customWidth="1"/>
    <col min="12763" max="12763" width="24.42578125" style="2" customWidth="1"/>
    <col min="12764" max="12764" width="21" style="2" customWidth="1"/>
    <col min="12765" max="13011" width="9.140625" style="2"/>
    <col min="13012" max="13012" width="14.85546875" style="2" customWidth="1"/>
    <col min="13013" max="13013" width="9.140625" style="2" customWidth="1"/>
    <col min="13014" max="13014" width="15.42578125" style="2" customWidth="1"/>
    <col min="13015" max="13016" width="16.28515625" style="2" customWidth="1"/>
    <col min="13017" max="13017" width="35.7109375" style="2" customWidth="1"/>
    <col min="13018" max="13018" width="0" style="2" hidden="1" customWidth="1"/>
    <col min="13019" max="13019" width="24.42578125" style="2" customWidth="1"/>
    <col min="13020" max="13020" width="21" style="2" customWidth="1"/>
    <col min="13021" max="13267" width="9.140625" style="2"/>
    <col min="13268" max="13268" width="14.85546875" style="2" customWidth="1"/>
    <col min="13269" max="13269" width="9.140625" style="2" customWidth="1"/>
    <col min="13270" max="13270" width="15.42578125" style="2" customWidth="1"/>
    <col min="13271" max="13272" width="16.28515625" style="2" customWidth="1"/>
    <col min="13273" max="13273" width="35.7109375" style="2" customWidth="1"/>
    <col min="13274" max="13274" width="0" style="2" hidden="1" customWidth="1"/>
    <col min="13275" max="13275" width="24.42578125" style="2" customWidth="1"/>
    <col min="13276" max="13276" width="21" style="2" customWidth="1"/>
    <col min="13277" max="13523" width="9.140625" style="2"/>
    <col min="13524" max="13524" width="14.85546875" style="2" customWidth="1"/>
    <col min="13525" max="13525" width="9.140625" style="2" customWidth="1"/>
    <col min="13526" max="13526" width="15.42578125" style="2" customWidth="1"/>
    <col min="13527" max="13528" width="16.28515625" style="2" customWidth="1"/>
    <col min="13529" max="13529" width="35.7109375" style="2" customWidth="1"/>
    <col min="13530" max="13530" width="0" style="2" hidden="1" customWidth="1"/>
    <col min="13531" max="13531" width="24.42578125" style="2" customWidth="1"/>
    <col min="13532" max="13532" width="21" style="2" customWidth="1"/>
    <col min="13533" max="13779" width="9.140625" style="2"/>
    <col min="13780" max="13780" width="14.85546875" style="2" customWidth="1"/>
    <col min="13781" max="13781" width="9.140625" style="2" customWidth="1"/>
    <col min="13782" max="13782" width="15.42578125" style="2" customWidth="1"/>
    <col min="13783" max="13784" width="16.28515625" style="2" customWidth="1"/>
    <col min="13785" max="13785" width="35.7109375" style="2" customWidth="1"/>
    <col min="13786" max="13786" width="0" style="2" hidden="1" customWidth="1"/>
    <col min="13787" max="13787" width="24.42578125" style="2" customWidth="1"/>
    <col min="13788" max="13788" width="21" style="2" customWidth="1"/>
    <col min="13789" max="14035" width="9.140625" style="2"/>
    <col min="14036" max="14036" width="14.85546875" style="2" customWidth="1"/>
    <col min="14037" max="14037" width="9.140625" style="2" customWidth="1"/>
    <col min="14038" max="14038" width="15.42578125" style="2" customWidth="1"/>
    <col min="14039" max="14040" width="16.28515625" style="2" customWidth="1"/>
    <col min="14041" max="14041" width="35.7109375" style="2" customWidth="1"/>
    <col min="14042" max="14042" width="0" style="2" hidden="1" customWidth="1"/>
    <col min="14043" max="14043" width="24.42578125" style="2" customWidth="1"/>
    <col min="14044" max="14044" width="21" style="2" customWidth="1"/>
    <col min="14045" max="14291" width="9.140625" style="2"/>
    <col min="14292" max="14292" width="14.85546875" style="2" customWidth="1"/>
    <col min="14293" max="14293" width="9.140625" style="2" customWidth="1"/>
    <col min="14294" max="14294" width="15.42578125" style="2" customWidth="1"/>
    <col min="14295" max="14296" width="16.28515625" style="2" customWidth="1"/>
    <col min="14297" max="14297" width="35.7109375" style="2" customWidth="1"/>
    <col min="14298" max="14298" width="0" style="2" hidden="1" customWidth="1"/>
    <col min="14299" max="14299" width="24.42578125" style="2" customWidth="1"/>
    <col min="14300" max="14300" width="21" style="2" customWidth="1"/>
    <col min="14301" max="14547" width="9.140625" style="2"/>
    <col min="14548" max="14548" width="14.85546875" style="2" customWidth="1"/>
    <col min="14549" max="14549" width="9.140625" style="2" customWidth="1"/>
    <col min="14550" max="14550" width="15.42578125" style="2" customWidth="1"/>
    <col min="14551" max="14552" width="16.28515625" style="2" customWidth="1"/>
    <col min="14553" max="14553" width="35.7109375" style="2" customWidth="1"/>
    <col min="14554" max="14554" width="0" style="2" hidden="1" customWidth="1"/>
    <col min="14555" max="14555" width="24.42578125" style="2" customWidth="1"/>
    <col min="14556" max="14556" width="21" style="2" customWidth="1"/>
    <col min="14557" max="14803" width="9.140625" style="2"/>
    <col min="14804" max="14804" width="14.85546875" style="2" customWidth="1"/>
    <col min="14805" max="14805" width="9.140625" style="2" customWidth="1"/>
    <col min="14806" max="14806" width="15.42578125" style="2" customWidth="1"/>
    <col min="14807" max="14808" width="16.28515625" style="2" customWidth="1"/>
    <col min="14809" max="14809" width="35.7109375" style="2" customWidth="1"/>
    <col min="14810" max="14810" width="0" style="2" hidden="1" customWidth="1"/>
    <col min="14811" max="14811" width="24.42578125" style="2" customWidth="1"/>
    <col min="14812" max="14812" width="21" style="2" customWidth="1"/>
    <col min="14813" max="15059" width="9.140625" style="2"/>
    <col min="15060" max="15060" width="14.85546875" style="2" customWidth="1"/>
    <col min="15061" max="15061" width="9.140625" style="2" customWidth="1"/>
    <col min="15062" max="15062" width="15.42578125" style="2" customWidth="1"/>
    <col min="15063" max="15064" width="16.28515625" style="2" customWidth="1"/>
    <col min="15065" max="15065" width="35.7109375" style="2" customWidth="1"/>
    <col min="15066" max="15066" width="0" style="2" hidden="1" customWidth="1"/>
    <col min="15067" max="15067" width="24.42578125" style="2" customWidth="1"/>
    <col min="15068" max="15068" width="21" style="2" customWidth="1"/>
    <col min="15069" max="15315" width="9.140625" style="2"/>
    <col min="15316" max="15316" width="14.85546875" style="2" customWidth="1"/>
    <col min="15317" max="15317" width="9.140625" style="2" customWidth="1"/>
    <col min="15318" max="15318" width="15.42578125" style="2" customWidth="1"/>
    <col min="15319" max="15320" width="16.28515625" style="2" customWidth="1"/>
    <col min="15321" max="15321" width="35.7109375" style="2" customWidth="1"/>
    <col min="15322" max="15322" width="0" style="2" hidden="1" customWidth="1"/>
    <col min="15323" max="15323" width="24.42578125" style="2" customWidth="1"/>
    <col min="15324" max="15324" width="21" style="2" customWidth="1"/>
    <col min="15325" max="15571" width="9.140625" style="2"/>
    <col min="15572" max="15572" width="14.85546875" style="2" customWidth="1"/>
    <col min="15573" max="15573" width="9.140625" style="2" customWidth="1"/>
    <col min="15574" max="15574" width="15.42578125" style="2" customWidth="1"/>
    <col min="15575" max="15576" width="16.28515625" style="2" customWidth="1"/>
    <col min="15577" max="15577" width="35.7109375" style="2" customWidth="1"/>
    <col min="15578" max="15578" width="0" style="2" hidden="1" customWidth="1"/>
    <col min="15579" max="15579" width="24.42578125" style="2" customWidth="1"/>
    <col min="15580" max="15580" width="21" style="2" customWidth="1"/>
    <col min="15581" max="15827" width="9.140625" style="2"/>
    <col min="15828" max="15828" width="14.85546875" style="2" customWidth="1"/>
    <col min="15829" max="15829" width="9.140625" style="2" customWidth="1"/>
    <col min="15830" max="15830" width="15.42578125" style="2" customWidth="1"/>
    <col min="15831" max="15832" width="16.28515625" style="2" customWidth="1"/>
    <col min="15833" max="15833" width="35.7109375" style="2" customWidth="1"/>
    <col min="15834" max="15834" width="0" style="2" hidden="1" customWidth="1"/>
    <col min="15835" max="15835" width="24.42578125" style="2" customWidth="1"/>
    <col min="15836" max="15836" width="21" style="2" customWidth="1"/>
    <col min="15837" max="16083" width="9.140625" style="2"/>
    <col min="16084" max="16084" width="14.85546875" style="2" customWidth="1"/>
    <col min="16085" max="16085" width="9.140625" style="2" customWidth="1"/>
    <col min="16086" max="16086" width="15.42578125" style="2" customWidth="1"/>
    <col min="16087" max="16088" width="16.28515625" style="2" customWidth="1"/>
    <col min="16089" max="16089" width="35.7109375" style="2" customWidth="1"/>
    <col min="16090" max="16090" width="0" style="2" hidden="1" customWidth="1"/>
    <col min="16091" max="16091" width="24.42578125" style="2" customWidth="1"/>
    <col min="16092" max="16092" width="21" style="2" customWidth="1"/>
    <col min="16093" max="16384" width="9.140625" style="2"/>
  </cols>
  <sheetData>
    <row r="1" spans="1:3" ht="16.5" x14ac:dyDescent="0.3">
      <c r="A1" s="59" t="s">
        <v>0</v>
      </c>
      <c r="B1" s="60"/>
      <c r="C1" s="61"/>
    </row>
    <row r="2" spans="1:3" ht="16.5" x14ac:dyDescent="0.3">
      <c r="A2" s="59" t="s">
        <v>47</v>
      </c>
      <c r="B2" s="60"/>
      <c r="C2" s="61"/>
    </row>
    <row r="3" spans="1:3" x14ac:dyDescent="0.25">
      <c r="A3" s="62" t="s">
        <v>1</v>
      </c>
      <c r="B3" s="63"/>
      <c r="C3" s="64"/>
    </row>
    <row r="4" spans="1:3" ht="16.5" thickBot="1" x14ac:dyDescent="0.3"/>
    <row r="5" spans="1:3" ht="16.5" thickBot="1" x14ac:dyDescent="0.3">
      <c r="A5" s="54" t="s">
        <v>62</v>
      </c>
      <c r="B5" s="15"/>
      <c r="C5" s="58">
        <f>C8+C47+C52+C62+C79</f>
        <v>8112046</v>
      </c>
    </row>
    <row r="6" spans="1:3" ht="16.5" thickBot="1" x14ac:dyDescent="0.3">
      <c r="A6" s="54" t="s">
        <v>63</v>
      </c>
      <c r="B6" s="15"/>
      <c r="C6" s="53">
        <f>C21+C49+C54+C67+C79</f>
        <v>8111840</v>
      </c>
    </row>
    <row r="7" spans="1:3" ht="16.5" thickBot="1" x14ac:dyDescent="0.3">
      <c r="A7" s="4"/>
      <c r="B7" s="15"/>
      <c r="C7" s="32"/>
    </row>
    <row r="8" spans="1:3" ht="16.5" thickBot="1" x14ac:dyDescent="0.3">
      <c r="A8" s="39" t="s">
        <v>52</v>
      </c>
      <c r="B8" s="55"/>
      <c r="C8" s="58">
        <f>SUM(C9:C19)</f>
        <v>5288907</v>
      </c>
    </row>
    <row r="9" spans="1:3" x14ac:dyDescent="0.25">
      <c r="A9" s="22" t="s">
        <v>2</v>
      </c>
      <c r="B9" s="6">
        <f>13.96</f>
        <v>13.96</v>
      </c>
      <c r="C9" s="31">
        <v>1777511</v>
      </c>
    </row>
    <row r="10" spans="1:3" x14ac:dyDescent="0.25">
      <c r="A10" s="23" t="s">
        <v>3</v>
      </c>
      <c r="B10" s="6">
        <v>1</v>
      </c>
      <c r="C10" s="25">
        <v>152082</v>
      </c>
    </row>
    <row r="11" spans="1:3" x14ac:dyDescent="0.25">
      <c r="A11" s="23" t="s">
        <v>4</v>
      </c>
      <c r="B11" s="8">
        <f>1.29+0.54+2.2+0.04</f>
        <v>4.07</v>
      </c>
      <c r="C11" s="25">
        <v>517263</v>
      </c>
    </row>
    <row r="12" spans="1:3" x14ac:dyDescent="0.25">
      <c r="A12" s="23" t="s">
        <v>5</v>
      </c>
      <c r="B12" s="8">
        <v>0.75</v>
      </c>
      <c r="C12" s="25">
        <v>94108</v>
      </c>
    </row>
    <row r="13" spans="1:3" x14ac:dyDescent="0.25">
      <c r="A13" s="23" t="s">
        <v>23</v>
      </c>
      <c r="B13" s="8">
        <v>1</v>
      </c>
      <c r="C13" s="25">
        <v>126411</v>
      </c>
    </row>
    <row r="14" spans="1:3" x14ac:dyDescent="0.25">
      <c r="A14" s="23" t="s">
        <v>22</v>
      </c>
      <c r="B14" s="26"/>
      <c r="C14" s="25">
        <v>100000</v>
      </c>
    </row>
    <row r="15" spans="1:3" x14ac:dyDescent="0.25">
      <c r="A15" s="23" t="s">
        <v>7</v>
      </c>
      <c r="B15" s="8">
        <v>80</v>
      </c>
      <c r="C15" s="25">
        <v>136800</v>
      </c>
    </row>
    <row r="16" spans="1:3" x14ac:dyDescent="0.25">
      <c r="A16" s="23" t="s">
        <v>8</v>
      </c>
      <c r="B16" s="8">
        <v>9.66</v>
      </c>
      <c r="C16" s="25">
        <v>1484908</v>
      </c>
    </row>
    <row r="17" spans="1:3" x14ac:dyDescent="0.25">
      <c r="A17" s="20" t="s">
        <v>48</v>
      </c>
      <c r="B17" s="24"/>
      <c r="C17" s="25">
        <v>147000</v>
      </c>
    </row>
    <row r="18" spans="1:3" x14ac:dyDescent="0.25">
      <c r="A18" s="18" t="s">
        <v>53</v>
      </c>
      <c r="C18" s="31">
        <v>496854</v>
      </c>
    </row>
    <row r="19" spans="1:3" x14ac:dyDescent="0.25">
      <c r="A19" s="23" t="s">
        <v>10</v>
      </c>
      <c r="B19" s="24"/>
      <c r="C19" s="31">
        <v>255970</v>
      </c>
    </row>
    <row r="20" spans="1:3" ht="6.75" customHeight="1" thickBot="1" x14ac:dyDescent="0.3">
      <c r="A20" s="5"/>
      <c r="B20" s="24"/>
      <c r="C20" s="41"/>
    </row>
    <row r="21" spans="1:3" ht="16.5" thickBot="1" x14ac:dyDescent="0.3">
      <c r="A21" s="39" t="s">
        <v>64</v>
      </c>
      <c r="B21" s="38"/>
      <c r="C21" s="42">
        <f>SUM(C22:C45)</f>
        <v>5263002</v>
      </c>
    </row>
    <row r="22" spans="1:3" x14ac:dyDescent="0.25">
      <c r="A22" s="37" t="s">
        <v>28</v>
      </c>
      <c r="B22" s="24"/>
      <c r="C22" s="31">
        <v>475512</v>
      </c>
    </row>
    <row r="23" spans="1:3" x14ac:dyDescent="0.25">
      <c r="A23" s="7" t="s">
        <v>34</v>
      </c>
      <c r="B23" s="24"/>
      <c r="C23" s="25">
        <f>678000</f>
        <v>678000</v>
      </c>
    </row>
    <row r="24" spans="1:3" x14ac:dyDescent="0.25">
      <c r="A24" s="7" t="s">
        <v>30</v>
      </c>
      <c r="B24" s="24"/>
      <c r="C24" s="25">
        <v>116988</v>
      </c>
    </row>
    <row r="25" spans="1:3" ht="16.5" thickBot="1" x14ac:dyDescent="0.3">
      <c r="A25" s="9" t="s">
        <v>26</v>
      </c>
      <c r="B25" s="24"/>
      <c r="C25" s="25">
        <v>72000</v>
      </c>
    </row>
    <row r="26" spans="1:3" ht="18.75" customHeight="1" thickBot="1" x14ac:dyDescent="0.3">
      <c r="A26" s="9" t="s">
        <v>65</v>
      </c>
      <c r="B26" s="15"/>
      <c r="C26" s="25">
        <v>20000</v>
      </c>
    </row>
    <row r="27" spans="1:3" ht="18.75" customHeight="1" thickBot="1" x14ac:dyDescent="0.3">
      <c r="A27" s="13" t="s">
        <v>38</v>
      </c>
      <c r="B27" s="15"/>
      <c r="C27" s="25">
        <v>100000</v>
      </c>
    </row>
    <row r="28" spans="1:3" ht="16.5" thickBot="1" x14ac:dyDescent="0.3">
      <c r="A28" s="9" t="s">
        <v>6</v>
      </c>
      <c r="B28" s="15">
        <v>4.4000000000000004</v>
      </c>
      <c r="C28" s="25">
        <v>122400</v>
      </c>
    </row>
    <row r="29" spans="1:3" ht="15.75" customHeight="1" x14ac:dyDescent="0.25">
      <c r="A29" s="9" t="s">
        <v>36</v>
      </c>
      <c r="B29" s="3"/>
      <c r="C29" s="25">
        <v>61200</v>
      </c>
    </row>
    <row r="30" spans="1:3" ht="18.75" customHeight="1" thickBot="1" x14ac:dyDescent="0.3">
      <c r="A30" s="9" t="s">
        <v>9</v>
      </c>
      <c r="B30" s="12"/>
      <c r="C30" s="25">
        <v>90000</v>
      </c>
    </row>
    <row r="31" spans="1:3" ht="16.5" thickBot="1" x14ac:dyDescent="0.3">
      <c r="A31" s="9" t="s">
        <v>35</v>
      </c>
      <c r="B31" s="15">
        <v>2.15</v>
      </c>
      <c r="C31" s="25">
        <v>1044000</v>
      </c>
    </row>
    <row r="32" spans="1:3" x14ac:dyDescent="0.25">
      <c r="A32" s="9" t="s">
        <v>39</v>
      </c>
      <c r="B32" s="12"/>
      <c r="C32" s="25">
        <v>90000</v>
      </c>
    </row>
    <row r="33" spans="1:3" x14ac:dyDescent="0.25">
      <c r="A33" s="9" t="s">
        <v>45</v>
      </c>
      <c r="B33" s="12"/>
      <c r="C33" s="25">
        <v>147000</v>
      </c>
    </row>
    <row r="34" spans="1:3" ht="16.5" thickBot="1" x14ac:dyDescent="0.3">
      <c r="A34" s="28" t="s">
        <v>66</v>
      </c>
      <c r="B34" s="12"/>
      <c r="C34" s="43">
        <v>500000</v>
      </c>
    </row>
    <row r="35" spans="1:3" ht="16.5" customHeight="1" thickBot="1" x14ac:dyDescent="0.3">
      <c r="A35" s="28" t="s">
        <v>40</v>
      </c>
      <c r="B35" s="15">
        <v>6.5</v>
      </c>
      <c r="C35" s="43">
        <v>150000</v>
      </c>
    </row>
    <row r="36" spans="1:3" ht="16.5" thickBot="1" x14ac:dyDescent="0.3">
      <c r="A36" s="27" t="s">
        <v>49</v>
      </c>
      <c r="B36" s="6"/>
      <c r="C36" s="29">
        <v>75000</v>
      </c>
    </row>
    <row r="37" spans="1:3" ht="14.25" customHeight="1" thickBot="1" x14ac:dyDescent="0.3">
      <c r="A37" s="27" t="s">
        <v>50</v>
      </c>
      <c r="B37" s="15">
        <v>4</v>
      </c>
      <c r="C37" s="29">
        <v>40000</v>
      </c>
    </row>
    <row r="38" spans="1:3" ht="14.25" customHeight="1" x14ac:dyDescent="0.25">
      <c r="A38" s="27" t="s">
        <v>51</v>
      </c>
      <c r="B38" s="12"/>
      <c r="C38" s="29">
        <v>50000</v>
      </c>
    </row>
    <row r="39" spans="1:3" ht="14.25" customHeight="1" x14ac:dyDescent="0.25">
      <c r="A39" s="27" t="s">
        <v>37</v>
      </c>
      <c r="B39" s="12"/>
      <c r="C39" s="29">
        <v>84000</v>
      </c>
    </row>
    <row r="40" spans="1:3" x14ac:dyDescent="0.25">
      <c r="A40" s="27" t="s">
        <v>46</v>
      </c>
      <c r="B40" s="12"/>
      <c r="C40" s="29">
        <v>625000</v>
      </c>
    </row>
    <row r="41" spans="1:3" x14ac:dyDescent="0.25">
      <c r="A41" s="27" t="s">
        <v>44</v>
      </c>
      <c r="B41" s="12"/>
      <c r="C41" s="29">
        <v>40000</v>
      </c>
    </row>
    <row r="42" spans="1:3" x14ac:dyDescent="0.25">
      <c r="A42" s="27" t="s">
        <v>20</v>
      </c>
      <c r="B42" s="12"/>
      <c r="C42" s="29">
        <v>442460</v>
      </c>
    </row>
    <row r="43" spans="1:3" x14ac:dyDescent="0.25">
      <c r="A43" s="27" t="s">
        <v>11</v>
      </c>
      <c r="B43" s="12"/>
      <c r="C43" s="29">
        <v>224542</v>
      </c>
    </row>
    <row r="44" spans="1:3" x14ac:dyDescent="0.25">
      <c r="A44" s="27" t="s">
        <v>12</v>
      </c>
      <c r="B44" s="12">
        <v>1600</v>
      </c>
      <c r="C44" s="29">
        <v>14000</v>
      </c>
    </row>
    <row r="45" spans="1:3" ht="16.5" thickBot="1" x14ac:dyDescent="0.3">
      <c r="A45" s="35" t="s">
        <v>13</v>
      </c>
      <c r="B45" s="36"/>
      <c r="C45" s="44">
        <v>900</v>
      </c>
    </row>
    <row r="46" spans="1:3" ht="16.5" thickBot="1" x14ac:dyDescent="0.3">
      <c r="A46" s="10"/>
      <c r="B46" s="12"/>
      <c r="C46" s="11"/>
    </row>
    <row r="47" spans="1:3" ht="15.75" customHeight="1" thickBot="1" x14ac:dyDescent="0.3">
      <c r="A47" s="21" t="s">
        <v>54</v>
      </c>
      <c r="B47" s="12"/>
      <c r="C47" s="46">
        <v>869344</v>
      </c>
    </row>
    <row r="48" spans="1:3" ht="5.25" customHeight="1" thickBot="1" x14ac:dyDescent="0.3">
      <c r="A48" s="19"/>
      <c r="B48" s="36"/>
      <c r="C48" s="47"/>
    </row>
    <row r="49" spans="1:3" ht="16.5" thickBot="1" x14ac:dyDescent="0.3">
      <c r="A49" s="33" t="s">
        <v>67</v>
      </c>
      <c r="B49" s="12"/>
      <c r="C49" s="48">
        <f>979200-69600</f>
        <v>909600</v>
      </c>
    </row>
    <row r="50" spans="1:3" x14ac:dyDescent="0.25">
      <c r="A50" s="56" t="s">
        <v>27</v>
      </c>
      <c r="B50" s="12"/>
      <c r="C50" s="57">
        <v>909600</v>
      </c>
    </row>
    <row r="51" spans="1:3" ht="16.5" thickBot="1" x14ac:dyDescent="0.3">
      <c r="A51" s="30"/>
      <c r="B51" s="12"/>
      <c r="C51" s="47"/>
    </row>
    <row r="52" spans="1:3" ht="16.5" thickBot="1" x14ac:dyDescent="0.3">
      <c r="A52" s="21" t="s">
        <v>55</v>
      </c>
      <c r="B52" s="45">
        <v>2</v>
      </c>
      <c r="C52" s="46">
        <f>653094</f>
        <v>653094</v>
      </c>
    </row>
    <row r="53" spans="1:3" ht="8.25" customHeight="1" thickBot="1" x14ac:dyDescent="0.3">
      <c r="A53" s="10"/>
      <c r="B53" s="12"/>
      <c r="C53" s="47"/>
    </row>
    <row r="54" spans="1:3" ht="16.5" thickBot="1" x14ac:dyDescent="0.3">
      <c r="A54" s="14" t="s">
        <v>61</v>
      </c>
      <c r="B54" s="34"/>
      <c r="C54" s="49">
        <f>SUM(C55:C60)</f>
        <v>638537</v>
      </c>
    </row>
    <row r="55" spans="1:3" x14ac:dyDescent="0.25">
      <c r="A55" s="16" t="s">
        <v>14</v>
      </c>
      <c r="B55" s="12"/>
      <c r="C55" s="50">
        <v>360000</v>
      </c>
    </row>
    <row r="56" spans="1:3" x14ac:dyDescent="0.25">
      <c r="A56" s="18" t="s">
        <v>15</v>
      </c>
      <c r="B56" s="12"/>
      <c r="C56" s="51">
        <f>108720+1817</f>
        <v>110537</v>
      </c>
    </row>
    <row r="57" spans="1:3" ht="31.5" x14ac:dyDescent="0.25">
      <c r="A57" s="20" t="s">
        <v>41</v>
      </c>
      <c r="B57" s="12"/>
      <c r="C57" s="51">
        <v>100000</v>
      </c>
    </row>
    <row r="58" spans="1:3" x14ac:dyDescent="0.25">
      <c r="A58" s="20" t="s">
        <v>31</v>
      </c>
      <c r="B58" s="12"/>
      <c r="C58" s="51">
        <v>10000</v>
      </c>
    </row>
    <row r="59" spans="1:3" x14ac:dyDescent="0.25">
      <c r="A59" s="10" t="s">
        <v>29</v>
      </c>
      <c r="B59" s="12"/>
      <c r="C59" s="47">
        <v>18000</v>
      </c>
    </row>
    <row r="60" spans="1:3" ht="16.5" thickBot="1" x14ac:dyDescent="0.3">
      <c r="A60" s="19" t="s">
        <v>42</v>
      </c>
      <c r="B60" s="36"/>
      <c r="C60" s="52">
        <v>40000</v>
      </c>
    </row>
    <row r="61" spans="1:3" ht="16.5" thickBot="1" x14ac:dyDescent="0.3">
      <c r="A61" s="10"/>
      <c r="C61" s="47"/>
    </row>
    <row r="62" spans="1:3" ht="16.5" thickBot="1" x14ac:dyDescent="0.3">
      <c r="A62" s="21" t="s">
        <v>56</v>
      </c>
      <c r="B62" s="40"/>
      <c r="C62" s="46">
        <v>1046000</v>
      </c>
    </row>
    <row r="63" spans="1:3" x14ac:dyDescent="0.25">
      <c r="A63" s="18" t="s">
        <v>57</v>
      </c>
      <c r="B63" s="12"/>
      <c r="C63" s="29">
        <v>576000</v>
      </c>
    </row>
    <row r="64" spans="1:3" x14ac:dyDescent="0.25">
      <c r="A64" s="18" t="s">
        <v>58</v>
      </c>
      <c r="B64" s="12"/>
      <c r="C64" s="29">
        <v>261000</v>
      </c>
    </row>
    <row r="65" spans="1:3" x14ac:dyDescent="0.25">
      <c r="A65" s="18" t="s">
        <v>43</v>
      </c>
      <c r="B65" s="12"/>
      <c r="C65" s="29">
        <v>209000</v>
      </c>
    </row>
    <row r="66" spans="1:3" ht="16.5" thickBot="1" x14ac:dyDescent="0.3">
      <c r="A66" s="10"/>
      <c r="B66" s="12"/>
      <c r="C66" s="47"/>
    </row>
    <row r="67" spans="1:3" ht="16.5" thickBot="1" x14ac:dyDescent="0.3">
      <c r="A67" s="21" t="s">
        <v>59</v>
      </c>
      <c r="B67" s="34"/>
      <c r="C67" s="49">
        <v>1046000</v>
      </c>
    </row>
    <row r="68" spans="1:3" x14ac:dyDescent="0.25">
      <c r="A68" s="18" t="s">
        <v>19</v>
      </c>
      <c r="B68" s="12"/>
      <c r="C68" s="29">
        <v>60000</v>
      </c>
    </row>
    <row r="69" spans="1:3" x14ac:dyDescent="0.25">
      <c r="A69" s="18" t="s">
        <v>25</v>
      </c>
      <c r="B69" s="12"/>
      <c r="C69" s="29">
        <v>18000</v>
      </c>
    </row>
    <row r="70" spans="1:3" x14ac:dyDescent="0.25">
      <c r="A70" s="18" t="s">
        <v>21</v>
      </c>
      <c r="B70" s="12"/>
      <c r="C70" s="29">
        <v>6000</v>
      </c>
    </row>
    <row r="71" spans="1:3" x14ac:dyDescent="0.25">
      <c r="A71" s="18" t="s">
        <v>16</v>
      </c>
      <c r="B71" s="12"/>
      <c r="C71" s="29">
        <v>54000</v>
      </c>
    </row>
    <row r="72" spans="1:3" x14ac:dyDescent="0.25">
      <c r="A72" s="18" t="s">
        <v>17</v>
      </c>
      <c r="B72" s="12"/>
      <c r="C72" s="29">
        <v>36000</v>
      </c>
    </row>
    <row r="73" spans="1:3" x14ac:dyDescent="0.25">
      <c r="A73" s="18" t="s">
        <v>33</v>
      </c>
      <c r="B73" s="12"/>
      <c r="C73" s="29">
        <v>72000</v>
      </c>
    </row>
    <row r="74" spans="1:3" x14ac:dyDescent="0.25">
      <c r="A74" s="18" t="s">
        <v>24</v>
      </c>
      <c r="B74" s="12"/>
      <c r="C74" s="29">
        <v>69600</v>
      </c>
    </row>
    <row r="75" spans="1:3" x14ac:dyDescent="0.25">
      <c r="A75" s="18" t="s">
        <v>18</v>
      </c>
      <c r="B75" s="12"/>
      <c r="C75" s="29">
        <v>60000</v>
      </c>
    </row>
    <row r="76" spans="1:3" x14ac:dyDescent="0.25">
      <c r="A76" s="18" t="s">
        <v>32</v>
      </c>
      <c r="B76" s="12"/>
      <c r="C76" s="29">
        <v>60000</v>
      </c>
    </row>
    <row r="77" spans="1:3" ht="16.5" thickBot="1" x14ac:dyDescent="0.3">
      <c r="A77" s="17" t="s">
        <v>68</v>
      </c>
      <c r="B77" s="36"/>
      <c r="C77" s="44">
        <v>610400</v>
      </c>
    </row>
    <row r="78" spans="1:3" ht="16.5" thickBot="1" x14ac:dyDescent="0.3">
      <c r="A78" s="10"/>
      <c r="C78" s="47"/>
    </row>
    <row r="79" spans="1:3" ht="16.5" thickBot="1" x14ac:dyDescent="0.3">
      <c r="A79" s="21" t="s">
        <v>60</v>
      </c>
      <c r="B79" s="34"/>
      <c r="C79" s="49">
        <v>254701</v>
      </c>
    </row>
  </sheetData>
  <mergeCells count="3">
    <mergeCell ref="A1:C1"/>
    <mergeCell ref="A2:C2"/>
    <mergeCell ref="A3:C3"/>
  </mergeCells>
  <pageMargins left="0.11811023622047245" right="0.11811023622047245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П. Калининене</dc:creator>
  <cp:lastModifiedBy>Панин М.А.</cp:lastModifiedBy>
  <cp:lastPrinted>2021-04-05T14:14:27Z</cp:lastPrinted>
  <dcterms:created xsi:type="dcterms:W3CDTF">2017-01-31T13:00:34Z</dcterms:created>
  <dcterms:modified xsi:type="dcterms:W3CDTF">2021-04-06T07:46:36Z</dcterms:modified>
</cp:coreProperties>
</file>